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5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158" i="1" l="1"/>
  <c r="F139" i="1" l="1"/>
  <c r="F63" i="1"/>
  <c r="L28" i="1"/>
  <c r="J28" i="1"/>
  <c r="I28" i="1"/>
  <c r="H28" i="1"/>
  <c r="G28" i="1"/>
  <c r="F28" i="1"/>
  <c r="F25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76" i="1"/>
  <c r="G176" i="1"/>
  <c r="L157" i="1"/>
  <c r="G119" i="1"/>
  <c r="L100" i="1"/>
  <c r="F100" i="1"/>
  <c r="J81" i="1"/>
  <c r="H62" i="1"/>
  <c r="F24" i="1"/>
  <c r="G24" i="1"/>
  <c r="L119" i="1"/>
  <c r="H195" i="1"/>
  <c r="H176" i="1"/>
  <c r="I138" i="1"/>
  <c r="G138" i="1"/>
  <c r="J138" i="1"/>
  <c r="H138" i="1"/>
  <c r="F138" i="1"/>
  <c r="I81" i="1"/>
  <c r="H81" i="1"/>
  <c r="F81" i="1"/>
  <c r="G81" i="1"/>
  <c r="J62" i="1"/>
  <c r="L62" i="1"/>
  <c r="G62" i="1"/>
  <c r="I43" i="1"/>
  <c r="J24" i="1"/>
  <c r="I24" i="1"/>
  <c r="J119" i="1"/>
  <c r="H119" i="1"/>
  <c r="L24" i="1"/>
  <c r="G43" i="1"/>
  <c r="L81" i="1"/>
  <c r="G100" i="1"/>
  <c r="L138" i="1"/>
  <c r="G157" i="1"/>
  <c r="L195" i="1"/>
  <c r="H43" i="1"/>
  <c r="H100" i="1"/>
  <c r="H157" i="1"/>
  <c r="I100" i="1"/>
  <c r="I157" i="1"/>
  <c r="J43" i="1"/>
  <c r="F62" i="1"/>
  <c r="J100" i="1"/>
  <c r="F119" i="1"/>
  <c r="J157" i="1"/>
  <c r="F176" i="1"/>
  <c r="I62" i="1"/>
  <c r="I119" i="1"/>
  <c r="I176" i="1"/>
  <c r="H24" i="1"/>
  <c r="G196" i="1" l="1"/>
  <c r="F196" i="1"/>
  <c r="I196" i="1"/>
  <c r="J196" i="1"/>
  <c r="H196" i="1"/>
  <c r="L196" i="1"/>
</calcChain>
</file>

<file path=xl/sharedStrings.xml><?xml version="1.0" encoding="utf-8"?>
<sst xmlns="http://schemas.openxmlformats.org/spreadsheetml/2006/main" count="241" uniqueCount="80">
  <si>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</si>
  <si>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</si>
  <si>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</si>
  <si>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</si>
  <si>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</si>
  <si>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</si>
  <si>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</si>
  <si>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</si>
  <si>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</si>
  <si>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</si>
  <si>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</si>
  <si>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</si>
  <si>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</si>
  <si>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</si>
  <si>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</si>
  <si>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</si>
  <si>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</si>
  <si>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</si>
  <si>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</si>
  <si>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</si>
  <si>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</si>
  <si>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</si>
  <si>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</si>
  <si>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</si>
  <si>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</si>
  <si>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</si>
  <si>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</si>
  <si>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</si>
  <si>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</si>
  <si>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</si>
  <si>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</si>
  <si>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</si>
  <si>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</si>
  <si>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</si>
  <si>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</si>
  <si>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</si>
  <si>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</si>
  <si>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</si>
  <si>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</si>
  <si>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йодированный</t>
  </si>
  <si>
    <t>Чай с лимоном и с сахаром</t>
  </si>
  <si>
    <t>Кофейный напиток</t>
  </si>
  <si>
    <t>Директор</t>
  </si>
  <si>
    <t>Еременко В.Н.</t>
  </si>
  <si>
    <t>МБОУ "Начальная школа-детский сад №21" г.Сальска</t>
  </si>
  <si>
    <t>Чай с сахаром</t>
  </si>
  <si>
    <t>Какао-напиток на молоке</t>
  </si>
  <si>
    <t>Каша рисовая молочная жидкая</t>
  </si>
  <si>
    <t>Сыр Российский</t>
  </si>
  <si>
    <t xml:space="preserve">Рыба тушеная с овощами </t>
  </si>
  <si>
    <t>Картофельное пюре</t>
  </si>
  <si>
    <t xml:space="preserve">Хлеб пшеничный йодированный </t>
  </si>
  <si>
    <t>Котлета Московская с соусом томатным основным</t>
  </si>
  <si>
    <t xml:space="preserve">Макароны отварные </t>
  </si>
  <si>
    <t>Масло сливочное порциями</t>
  </si>
  <si>
    <t>Кондитерское изделие</t>
  </si>
  <si>
    <t>Плов из птицы отварной</t>
  </si>
  <si>
    <t>Биточки рубленные куриные с соусом</t>
  </si>
  <si>
    <t xml:space="preserve">Запеканка из творога с соусом молочным сладким </t>
  </si>
  <si>
    <t>Булочка</t>
  </si>
  <si>
    <t xml:space="preserve">Макароны отварные с сыром </t>
  </si>
  <si>
    <t>Яйцо вареное</t>
  </si>
  <si>
    <t>Каша вязкая молочная манная</t>
  </si>
  <si>
    <t>Яблоко</t>
  </si>
  <si>
    <t xml:space="preserve">Хлеб пшеничный йодированный; Хлеб ржано-пшеничный </t>
  </si>
  <si>
    <t>Салат из свеклы и зеленого горошка</t>
  </si>
  <si>
    <t>Огурцы консервированные без уксуса</t>
  </si>
  <si>
    <t>Голубцы ленивые с соусом</t>
  </si>
  <si>
    <t>Каша пшеничная вязкая</t>
  </si>
  <si>
    <t>Винегрет овощной с горошком</t>
  </si>
  <si>
    <t>Свекла отварная</t>
  </si>
  <si>
    <t>Хлеб пшеничный йодированный с  маслом</t>
  </si>
  <si>
    <t>Хлеб ржано-пшеничный</t>
  </si>
  <si>
    <t>Бутерброд с сыром и с маслом</t>
  </si>
  <si>
    <t>Курица тушеная с морковью в сметанном соусе</t>
  </si>
  <si>
    <t>Каша гречневая вязкая</t>
  </si>
  <si>
    <t>Помидоры консервированные</t>
  </si>
  <si>
    <t>Каша ячневая вязкая</t>
  </si>
  <si>
    <t>Хлеб пшеничный йодированный с маслом</t>
  </si>
  <si>
    <t xml:space="preserve">Хлеб ржано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</si>
</sst>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44</v>
      </c>
      <c r="D1" s="54"/>
      <c r="E1" s="54"/>
      <c r="F1" s="12" t="s">
        <v>16</v>
      </c>
      <c r="G1" s="2" t="s">
        <v>17</v>
      </c>
      <c r="H1" s="55" t="s">
        <v>42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5.79</v>
      </c>
      <c r="H6" s="40">
        <v>5.2</v>
      </c>
      <c r="I6" s="40">
        <v>27.19</v>
      </c>
      <c r="J6" s="40">
        <v>194</v>
      </c>
      <c r="K6" s="41">
        <v>220.64</v>
      </c>
      <c r="L6" s="40">
        <v>26.26</v>
      </c>
    </row>
    <row r="7" spans="1:12" ht="15" x14ac:dyDescent="0.25">
      <c r="A7" s="23"/>
      <c r="B7" s="15"/>
      <c r="C7" s="11"/>
      <c r="D7" s="6"/>
      <c r="E7" s="52" t="s">
        <v>61</v>
      </c>
      <c r="F7" s="6">
        <v>40</v>
      </c>
      <c r="G7" s="6">
        <v>5.12</v>
      </c>
      <c r="H7" s="6">
        <v>2.6</v>
      </c>
      <c r="I7" s="6">
        <v>0.28000000000000003</v>
      </c>
      <c r="J7" s="6">
        <v>62.8</v>
      </c>
      <c r="K7" s="6">
        <v>220.78</v>
      </c>
      <c r="L7" s="6">
        <v>18.5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9.98</v>
      </c>
      <c r="J8" s="43">
        <v>39.9</v>
      </c>
      <c r="K8" s="44">
        <v>300.70999999999998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2.58</v>
      </c>
      <c r="H9" s="43">
        <v>0.15</v>
      </c>
      <c r="I9" s="43">
        <v>16.2</v>
      </c>
      <c r="J9" s="43">
        <v>69.599999999999994</v>
      </c>
      <c r="K9" s="44">
        <v>600.28</v>
      </c>
      <c r="L9" s="43">
        <v>2.14</v>
      </c>
    </row>
    <row r="10" spans="1:12" ht="15" x14ac:dyDescent="0.25">
      <c r="A10" s="23"/>
      <c r="B10" s="15"/>
      <c r="C10" s="11"/>
      <c r="D10" s="7" t="s">
        <v>24</v>
      </c>
      <c r="E10" s="42" t="s">
        <v>63</v>
      </c>
      <c r="F10" s="43">
        <v>140</v>
      </c>
      <c r="G10" s="43">
        <v>0.6</v>
      </c>
      <c r="H10" s="43">
        <v>0.6</v>
      </c>
      <c r="I10" s="43">
        <v>14.7</v>
      </c>
      <c r="J10" s="43">
        <v>70.5</v>
      </c>
      <c r="K10" s="44">
        <v>896.02</v>
      </c>
      <c r="L10" s="43">
        <v>18.5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10</v>
      </c>
      <c r="G11" s="43">
        <v>2.3199999999999998</v>
      </c>
      <c r="H11" s="43">
        <v>2.95</v>
      </c>
      <c r="I11" s="43"/>
      <c r="J11" s="43">
        <v>36.4</v>
      </c>
      <c r="K11" s="44">
        <v>97.17</v>
      </c>
      <c r="L11" s="43">
        <v>7.5</v>
      </c>
    </row>
    <row r="12" spans="1:12" ht="15" x14ac:dyDescent="0.25">
      <c r="A12" s="23"/>
      <c r="B12" s="15"/>
      <c r="C12" s="11"/>
      <c r="D12" s="6"/>
      <c r="E12" s="42" t="s">
        <v>54</v>
      </c>
      <c r="F12" s="43">
        <v>10</v>
      </c>
      <c r="G12" s="43">
        <v>0.05</v>
      </c>
      <c r="H12" s="43">
        <v>8.25</v>
      </c>
      <c r="I12" s="43">
        <v>0.08</v>
      </c>
      <c r="J12" s="43">
        <v>74.8</v>
      </c>
      <c r="K12" s="44">
        <v>911.02</v>
      </c>
      <c r="L12" s="43">
        <v>14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16.46</v>
      </c>
      <c r="H13" s="19">
        <f t="shared" si="0"/>
        <v>19.75</v>
      </c>
      <c r="I13" s="19">
        <f t="shared" si="0"/>
        <v>68.430000000000007</v>
      </c>
      <c r="J13" s="19">
        <f t="shared" si="0"/>
        <v>547.99999999999989</v>
      </c>
      <c r="K13" s="25"/>
      <c r="L13" s="19">
        <f t="shared" ref="L13" si="1">SUM(L6:L12)</f>
        <v>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610</v>
      </c>
      <c r="G24" s="32">
        <f t="shared" ref="G24:J24" si="4">G13+G23</f>
        <v>16.46</v>
      </c>
      <c r="H24" s="32">
        <f t="shared" si="4"/>
        <v>19.75</v>
      </c>
      <c r="I24" s="32">
        <f t="shared" si="4"/>
        <v>68.430000000000007</v>
      </c>
      <c r="J24" s="32">
        <f t="shared" si="4"/>
        <v>547.99999999999989</v>
      </c>
      <c r="K24" s="32"/>
      <c r="L24" s="32">
        <f t="shared" ref="L24" si="5">L13+L23</f>
        <v>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52</v>
      </c>
      <c r="F25" s="40">
        <f>100+30</f>
        <v>130</v>
      </c>
      <c r="G25" s="40">
        <v>8.4700000000000006</v>
      </c>
      <c r="H25" s="40">
        <v>9.09</v>
      </c>
      <c r="I25" s="40">
        <v>9.0500000000000007</v>
      </c>
      <c r="J25" s="40">
        <v>140.07</v>
      </c>
      <c r="K25" s="41">
        <v>889.01</v>
      </c>
      <c r="L25" s="40">
        <v>56.82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>
        <v>825.03</v>
      </c>
      <c r="L26" s="43">
        <v>13.63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0.24</v>
      </c>
      <c r="H27" s="43">
        <v>0.19</v>
      </c>
      <c r="I27" s="43">
        <v>12.83</v>
      </c>
      <c r="J27" s="43">
        <v>53.38</v>
      </c>
      <c r="K27" s="44">
        <v>300.73</v>
      </c>
      <c r="L27" s="43">
        <v>3.5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f>30+20</f>
        <v>50</v>
      </c>
      <c r="G28" s="43">
        <f>2.58+1.46</f>
        <v>4.04</v>
      </c>
      <c r="H28" s="43">
        <f>0.15+0.26</f>
        <v>0.41000000000000003</v>
      </c>
      <c r="I28" s="43">
        <f>16.2+7.28</f>
        <v>23.48</v>
      </c>
      <c r="J28" s="43">
        <f>69.6+37.4</f>
        <v>107</v>
      </c>
      <c r="K28" s="44">
        <v>600.28</v>
      </c>
      <c r="L28" s="43">
        <f>2.14+1.85</f>
        <v>3.99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65</v>
      </c>
      <c r="F30" s="43">
        <v>70</v>
      </c>
      <c r="G30" s="43">
        <v>1.1000000000000001</v>
      </c>
      <c r="H30" s="43">
        <v>5.07</v>
      </c>
      <c r="I30" s="43">
        <v>5.59</v>
      </c>
      <c r="J30" s="43">
        <v>90.25</v>
      </c>
      <c r="K30" s="44">
        <v>805.18</v>
      </c>
      <c r="L30" s="43">
        <v>11.06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19.250000000000004</v>
      </c>
      <c r="H32" s="19">
        <f t="shared" ref="H32" si="7">SUM(H25:H31)</f>
        <v>19.66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600</v>
      </c>
      <c r="G43" s="32">
        <f t="shared" ref="G43" si="14">G32+G42</f>
        <v>19.250000000000004</v>
      </c>
      <c r="H43" s="32">
        <f t="shared" ref="H43" si="15">H32+H42</f>
        <v>19.66</v>
      </c>
      <c r="I43" s="32">
        <f t="shared" ref="I43" si="16">I32+I42</f>
        <v>83.75</v>
      </c>
      <c r="J43" s="32">
        <f t="shared" ref="J43:L43" si="17">J32+J42</f>
        <v>587.5</v>
      </c>
      <c r="K43" s="32"/>
      <c r="L43" s="32">
        <f t="shared" si="17"/>
        <v>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110</v>
      </c>
      <c r="G44" s="40">
        <v>9.4600000000000009</v>
      </c>
      <c r="H44" s="40">
        <v>8.82</v>
      </c>
      <c r="I44" s="40">
        <v>14.65</v>
      </c>
      <c r="J44" s="40">
        <v>162.9</v>
      </c>
      <c r="K44" s="41">
        <v>309.08999999999997</v>
      </c>
      <c r="L44" s="40">
        <v>39.99</v>
      </c>
    </row>
    <row r="45" spans="1:12" ht="15" x14ac:dyDescent="0.25">
      <c r="A45" s="23"/>
      <c r="B45" s="15"/>
      <c r="C45" s="11"/>
      <c r="D45" s="6"/>
      <c r="E45" s="42" t="s">
        <v>50</v>
      </c>
      <c r="F45" s="43">
        <v>180</v>
      </c>
      <c r="G45" s="43">
        <v>3.76</v>
      </c>
      <c r="H45" s="43">
        <v>10.78</v>
      </c>
      <c r="I45" s="43">
        <v>24.33</v>
      </c>
      <c r="J45" s="43">
        <v>191.25</v>
      </c>
      <c r="K45" s="44">
        <v>831.03</v>
      </c>
      <c r="L45" s="43">
        <v>34.39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/>
      <c r="H46" s="43"/>
      <c r="I46" s="43">
        <v>9.98</v>
      </c>
      <c r="J46" s="43">
        <v>39.9</v>
      </c>
      <c r="K46" s="44">
        <v>300.70999999999998</v>
      </c>
      <c r="L46" s="43">
        <v>2.1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2.58</v>
      </c>
      <c r="H47" s="43">
        <v>0.15</v>
      </c>
      <c r="I47" s="43">
        <v>16.2</v>
      </c>
      <c r="J47" s="43">
        <v>69.599999999999994</v>
      </c>
      <c r="K47" s="44">
        <v>600.28</v>
      </c>
      <c r="L47" s="43">
        <v>2.14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66</v>
      </c>
      <c r="F49" s="43">
        <v>65</v>
      </c>
      <c r="G49" s="43">
        <v>0.52</v>
      </c>
      <c r="H49" s="43"/>
      <c r="I49" s="43">
        <v>2.6</v>
      </c>
      <c r="J49" s="43">
        <v>7.8</v>
      </c>
      <c r="K49" s="44">
        <v>26.47</v>
      </c>
      <c r="L49" s="43">
        <v>10.38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16.32</v>
      </c>
      <c r="H51" s="19">
        <f t="shared" ref="H51" si="19">SUM(H44:H50)</f>
        <v>19.75</v>
      </c>
      <c r="I51" s="19">
        <f t="shared" ref="I51" si="20">SUM(I44:I50)</f>
        <v>67.759999999999991</v>
      </c>
      <c r="J51" s="19">
        <f t="shared" ref="J51:L51" si="21">SUM(J44:J50)</f>
        <v>471.45</v>
      </c>
      <c r="K51" s="25"/>
      <c r="L51" s="19">
        <f t="shared" si="21"/>
        <v>88.999999999999986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585</v>
      </c>
      <c r="G62" s="32">
        <f t="shared" ref="G62" si="26">G51+G61</f>
        <v>16.32</v>
      </c>
      <c r="H62" s="32">
        <f t="shared" ref="H62" si="27">H51+H61</f>
        <v>19.75</v>
      </c>
      <c r="I62" s="32">
        <f t="shared" ref="I62" si="28">I51+I61</f>
        <v>67.759999999999991</v>
      </c>
      <c r="J62" s="32">
        <f t="shared" ref="J62:L62" si="29">J51+J61</f>
        <v>471.45</v>
      </c>
      <c r="K62" s="32"/>
      <c r="L62" s="32">
        <f t="shared" si="29"/>
        <v>88.999999999999986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f>90+30</f>
        <v>120</v>
      </c>
      <c r="G63" s="40">
        <v>8.34</v>
      </c>
      <c r="H63" s="40">
        <v>11.71</v>
      </c>
      <c r="I63" s="40">
        <v>12.42</v>
      </c>
      <c r="J63" s="40">
        <v>241.99</v>
      </c>
      <c r="K63" s="41">
        <v>898.03</v>
      </c>
      <c r="L63" s="40">
        <v>39.1</v>
      </c>
    </row>
    <row r="64" spans="1:12" ht="15" x14ac:dyDescent="0.25">
      <c r="A64" s="23"/>
      <c r="B64" s="15"/>
      <c r="C64" s="11"/>
      <c r="D64" s="6"/>
      <c r="E64" s="42" t="s">
        <v>68</v>
      </c>
      <c r="F64" s="43">
        <v>150</v>
      </c>
      <c r="G64" s="43">
        <v>4.18</v>
      </c>
      <c r="H64" s="43">
        <v>5.09</v>
      </c>
      <c r="I64" s="43">
        <v>23.99</v>
      </c>
      <c r="J64" s="43">
        <v>72.760000000000005</v>
      </c>
      <c r="K64" s="44">
        <v>194.04</v>
      </c>
      <c r="L64" s="43">
        <v>10.56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0.04</v>
      </c>
      <c r="H65" s="43"/>
      <c r="I65" s="43">
        <v>10.1</v>
      </c>
      <c r="J65" s="43">
        <v>41.26</v>
      </c>
      <c r="K65" s="44">
        <v>300.74</v>
      </c>
      <c r="L65" s="43">
        <v>3.9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2.58</v>
      </c>
      <c r="H66" s="43">
        <v>0.15</v>
      </c>
      <c r="I66" s="43">
        <v>16.2</v>
      </c>
      <c r="J66" s="43">
        <v>69.599999999999994</v>
      </c>
      <c r="K66" s="44">
        <v>600.28</v>
      </c>
      <c r="L66" s="43">
        <v>2.14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69</v>
      </c>
      <c r="F68" s="43">
        <v>60</v>
      </c>
      <c r="G68" s="43">
        <v>1.56</v>
      </c>
      <c r="H68" s="43">
        <v>1.8</v>
      </c>
      <c r="I68" s="43">
        <v>8.01</v>
      </c>
      <c r="J68" s="43">
        <v>105.79</v>
      </c>
      <c r="K68" s="44">
        <v>848.17</v>
      </c>
      <c r="L68" s="43">
        <v>10.6</v>
      </c>
    </row>
    <row r="69" spans="1:12" ht="15" x14ac:dyDescent="0.25">
      <c r="A69" s="23"/>
      <c r="B69" s="15"/>
      <c r="C69" s="11"/>
      <c r="D69" s="6"/>
      <c r="E69" s="42" t="s">
        <v>55</v>
      </c>
      <c r="F69" s="43">
        <v>40</v>
      </c>
      <c r="G69" s="43">
        <v>2.4</v>
      </c>
      <c r="H69" s="43">
        <v>1</v>
      </c>
      <c r="I69" s="43">
        <v>13.03</v>
      </c>
      <c r="J69" s="43">
        <v>56.1</v>
      </c>
      <c r="K69" s="44">
        <v>968.42</v>
      </c>
      <c r="L69" s="43">
        <v>22.7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19.099999999999998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" si="38">G70+G80</f>
        <v>19.099999999999998</v>
      </c>
      <c r="H81" s="32">
        <f t="shared" ref="H81" si="39">H70+H80</f>
        <v>19.75</v>
      </c>
      <c r="I81" s="32">
        <f t="shared" ref="I81" si="40">I70+I80</f>
        <v>83.75</v>
      </c>
      <c r="J81" s="32">
        <f t="shared" ref="J81:L81" si="41">J70+J80</f>
        <v>587.5</v>
      </c>
      <c r="K81" s="32"/>
      <c r="L81" s="32">
        <f t="shared" si="41"/>
        <v>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13.32</v>
      </c>
      <c r="H82" s="40">
        <v>11.6</v>
      </c>
      <c r="I82" s="40">
        <v>35.369999999999997</v>
      </c>
      <c r="J82" s="40">
        <v>311.10000000000002</v>
      </c>
      <c r="K82" s="41">
        <v>331.23</v>
      </c>
      <c r="L82" s="40">
        <v>62.09</v>
      </c>
    </row>
    <row r="83" spans="1:12" ht="15" x14ac:dyDescent="0.25">
      <c r="A83" s="23"/>
      <c r="B83" s="15"/>
      <c r="C83" s="11"/>
      <c r="D83" s="6"/>
      <c r="E83" s="42" t="s">
        <v>70</v>
      </c>
      <c r="F83" s="43">
        <v>90</v>
      </c>
      <c r="G83" s="43">
        <v>1.35</v>
      </c>
      <c r="H83" s="43">
        <v>0.09</v>
      </c>
      <c r="I83" s="43">
        <v>11.52</v>
      </c>
      <c r="J83" s="43">
        <v>37.799999999999997</v>
      </c>
      <c r="K83" s="44">
        <v>97.2</v>
      </c>
      <c r="L83" s="43">
        <v>9.6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/>
      <c r="H84" s="43"/>
      <c r="I84" s="43">
        <v>9.98</v>
      </c>
      <c r="J84" s="43">
        <v>39.9</v>
      </c>
      <c r="K84" s="44">
        <v>300.70999999999998</v>
      </c>
      <c r="L84" s="43">
        <v>2.1</v>
      </c>
    </row>
    <row r="85" spans="1:12" ht="15" x14ac:dyDescent="0.25">
      <c r="A85" s="23"/>
      <c r="B85" s="15"/>
      <c r="C85" s="11"/>
      <c r="D85" s="7" t="s">
        <v>23</v>
      </c>
      <c r="E85" s="42" t="s">
        <v>71</v>
      </c>
      <c r="F85" s="43">
        <v>40</v>
      </c>
      <c r="G85" s="43">
        <v>3.12</v>
      </c>
      <c r="H85" s="43">
        <v>7.8</v>
      </c>
      <c r="I85" s="43">
        <v>19.57</v>
      </c>
      <c r="J85" s="43">
        <v>161.30000000000001</v>
      </c>
      <c r="K85" s="44">
        <v>600.37</v>
      </c>
      <c r="L85" s="43">
        <v>13.36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72</v>
      </c>
      <c r="F87" s="43">
        <v>20</v>
      </c>
      <c r="G87" s="43">
        <v>1.46</v>
      </c>
      <c r="H87" s="43">
        <v>0.26</v>
      </c>
      <c r="I87" s="43">
        <v>7.28</v>
      </c>
      <c r="J87" s="43">
        <v>37.4</v>
      </c>
      <c r="K87" s="44">
        <v>600.39</v>
      </c>
      <c r="L87" s="43">
        <v>1.85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83.72</v>
      </c>
      <c r="J89" s="19">
        <f t="shared" ref="J89:L89" si="45">SUM(J82:J88)</f>
        <v>587.5</v>
      </c>
      <c r="K89" s="25"/>
      <c r="L89" s="19">
        <f t="shared" si="45"/>
        <v>88.999999999999986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550</v>
      </c>
      <c r="G100" s="32">
        <f t="shared" ref="G100" si="50">G89+G99</f>
        <v>19.25</v>
      </c>
      <c r="H100" s="32">
        <f t="shared" ref="H100" si="51">H89+H99</f>
        <v>19.75</v>
      </c>
      <c r="I100" s="32">
        <f t="shared" ref="I100" si="52">I89+I99</f>
        <v>83.72</v>
      </c>
      <c r="J100" s="32">
        <f t="shared" ref="J100:L100" si="53">J89+J99</f>
        <v>587.5</v>
      </c>
      <c r="K100" s="32"/>
      <c r="L100" s="32">
        <f t="shared" si="53"/>
        <v>88.999999999999986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150</v>
      </c>
      <c r="G101" s="40">
        <v>5.84</v>
      </c>
      <c r="H101" s="40">
        <v>6.12</v>
      </c>
      <c r="I101" s="40">
        <v>24.5</v>
      </c>
      <c r="J101" s="40">
        <v>174.34</v>
      </c>
      <c r="K101" s="41">
        <v>202.1</v>
      </c>
      <c r="L101" s="40">
        <v>25.16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>
        <v>40</v>
      </c>
      <c r="G102" s="43">
        <v>5.12</v>
      </c>
      <c r="H102" s="43">
        <v>2.6</v>
      </c>
      <c r="I102" s="43">
        <v>0.28000000000000003</v>
      </c>
      <c r="J102" s="43">
        <v>62.8</v>
      </c>
      <c r="K102" s="44">
        <v>220.78</v>
      </c>
      <c r="L102" s="43">
        <v>18.5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180</v>
      </c>
      <c r="G103" s="43">
        <v>0.22</v>
      </c>
      <c r="H103" s="43">
        <v>0.17</v>
      </c>
      <c r="I103" s="43">
        <v>11.55</v>
      </c>
      <c r="J103" s="43">
        <v>48.04</v>
      </c>
      <c r="K103" s="44">
        <v>300.73</v>
      </c>
      <c r="L103" s="43">
        <v>3.4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2.58</v>
      </c>
      <c r="H104" s="43">
        <v>0.15</v>
      </c>
      <c r="I104" s="43">
        <v>16.2</v>
      </c>
      <c r="J104" s="43">
        <v>69.599999999999994</v>
      </c>
      <c r="K104" s="44">
        <v>600.28</v>
      </c>
      <c r="L104" s="43">
        <v>2.14</v>
      </c>
    </row>
    <row r="105" spans="1:12" ht="15" x14ac:dyDescent="0.25">
      <c r="A105" s="23"/>
      <c r="B105" s="15"/>
      <c r="C105" s="11"/>
      <c r="D105" s="7" t="s">
        <v>24</v>
      </c>
      <c r="E105" s="42" t="s">
        <v>63</v>
      </c>
      <c r="F105" s="43">
        <v>140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896.02</v>
      </c>
      <c r="L105" s="43">
        <v>18.5</v>
      </c>
    </row>
    <row r="106" spans="1:12" ht="15" x14ac:dyDescent="0.25">
      <c r="A106" s="23"/>
      <c r="B106" s="15"/>
      <c r="C106" s="11"/>
      <c r="D106" s="6"/>
      <c r="E106" s="42" t="s">
        <v>73</v>
      </c>
      <c r="F106" s="43">
        <v>35</v>
      </c>
      <c r="G106" s="43">
        <v>4.7</v>
      </c>
      <c r="H106" s="43">
        <v>7.9</v>
      </c>
      <c r="I106" s="43">
        <v>7.3</v>
      </c>
      <c r="J106" s="43">
        <v>123</v>
      </c>
      <c r="K106" s="44">
        <v>832</v>
      </c>
      <c r="L106" s="43">
        <v>21.3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19.060000000000002</v>
      </c>
      <c r="H108" s="19">
        <f t="shared" si="54"/>
        <v>17.54</v>
      </c>
      <c r="I108" s="19">
        <f t="shared" si="54"/>
        <v>74.53</v>
      </c>
      <c r="J108" s="19">
        <f t="shared" si="54"/>
        <v>548.28</v>
      </c>
      <c r="K108" s="25"/>
      <c r="L108" s="19">
        <f t="shared" ref="L108" si="55">SUM(L101:L107)</f>
        <v>88.999999999999986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1"/>
      <c r="G109" s="51"/>
      <c r="H109" s="51"/>
      <c r="I109" s="51"/>
      <c r="J109" s="51"/>
      <c r="K109" s="51"/>
      <c r="L109" s="51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0</v>
      </c>
      <c r="G118" s="19">
        <f>SUM(G110:G117)</f>
        <v>0</v>
      </c>
      <c r="H118" s="19">
        <f>SUM(H110:H117)</f>
        <v>0</v>
      </c>
      <c r="I118" s="19">
        <f>SUM(I110:I117)</f>
        <v>0</v>
      </c>
      <c r="J118" s="19">
        <f>SUM(J110:J117)</f>
        <v>0</v>
      </c>
      <c r="K118" s="25"/>
      <c r="L118" s="19">
        <f>SUM(L110:L117)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575</v>
      </c>
      <c r="G119" s="32">
        <f t="shared" ref="G119" si="56">G108+G118</f>
        <v>19.060000000000002</v>
      </c>
      <c r="H119" s="32">
        <f t="shared" ref="H119" si="57">H108+H118</f>
        <v>17.54</v>
      </c>
      <c r="I119" s="32">
        <f t="shared" ref="I119" si="58">I108+I118</f>
        <v>74.53</v>
      </c>
      <c r="J119" s="32">
        <f t="shared" ref="J119:L119" si="59">J108+J118</f>
        <v>548.28</v>
      </c>
      <c r="K119" s="32"/>
      <c r="L119" s="32">
        <f t="shared" si="59"/>
        <v>88.999999999999986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10.1</v>
      </c>
      <c r="H120" s="40">
        <v>10.49</v>
      </c>
      <c r="I120" s="40">
        <v>11.84</v>
      </c>
      <c r="J120" s="40">
        <v>170.25</v>
      </c>
      <c r="K120" s="41">
        <v>1010.07</v>
      </c>
      <c r="L120" s="40">
        <v>58.98</v>
      </c>
    </row>
    <row r="121" spans="1:12" ht="15" x14ac:dyDescent="0.25">
      <c r="A121" s="14"/>
      <c r="B121" s="15"/>
      <c r="C121" s="11"/>
      <c r="D121" s="6"/>
      <c r="E121" s="42" t="s">
        <v>75</v>
      </c>
      <c r="F121" s="43">
        <v>150</v>
      </c>
      <c r="G121" s="43">
        <v>6.27</v>
      </c>
      <c r="H121" s="43">
        <v>5.16</v>
      </c>
      <c r="I121" s="43">
        <v>27.74</v>
      </c>
      <c r="J121" s="43">
        <v>184.05</v>
      </c>
      <c r="K121" s="44">
        <v>838.03</v>
      </c>
      <c r="L121" s="43">
        <v>11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/>
      <c r="H122" s="43"/>
      <c r="I122" s="43">
        <v>9.98</v>
      </c>
      <c r="J122" s="43">
        <v>39.9</v>
      </c>
      <c r="K122" s="44">
        <v>300.70999999999998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2.58</v>
      </c>
      <c r="H123" s="43">
        <v>0.15</v>
      </c>
      <c r="I123" s="43">
        <v>16.2</v>
      </c>
      <c r="J123" s="43">
        <v>69.599999999999994</v>
      </c>
      <c r="K123" s="44">
        <v>600.28</v>
      </c>
      <c r="L123" s="43">
        <v>2.14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76</v>
      </c>
      <c r="F125" s="43">
        <v>60</v>
      </c>
      <c r="G125" s="43">
        <v>0.3</v>
      </c>
      <c r="H125" s="43"/>
      <c r="I125" s="43">
        <v>1.38</v>
      </c>
      <c r="J125" s="43">
        <v>7.2</v>
      </c>
      <c r="K125" s="44">
        <v>26.48</v>
      </c>
      <c r="L125" s="43">
        <v>14.78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19.249999999999996</v>
      </c>
      <c r="H127" s="19">
        <f t="shared" si="60"/>
        <v>15.8</v>
      </c>
      <c r="I127" s="19">
        <f t="shared" si="60"/>
        <v>67.14</v>
      </c>
      <c r="J127" s="19">
        <f t="shared" si="60"/>
        <v>470.99999999999994</v>
      </c>
      <c r="K127" s="25"/>
      <c r="L127" s="19">
        <f t="shared" ref="L127" si="61">SUM(L120:L126)</f>
        <v>88.999999999999986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550</v>
      </c>
      <c r="G138" s="32">
        <f t="shared" ref="G138" si="64">G127+G137</f>
        <v>19.249999999999996</v>
      </c>
      <c r="H138" s="32">
        <f t="shared" ref="H138" si="65">H127+H137</f>
        <v>15.8</v>
      </c>
      <c r="I138" s="32">
        <f t="shared" ref="I138" si="66">I127+I137</f>
        <v>67.14</v>
      </c>
      <c r="J138" s="32">
        <f t="shared" ref="J138:L138" si="67">J127+J137</f>
        <v>470.99999999999994</v>
      </c>
      <c r="K138" s="32"/>
      <c r="L138" s="32">
        <f t="shared" si="67"/>
        <v>88.999999999999986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f>90+30</f>
        <v>120</v>
      </c>
      <c r="G139" s="40">
        <v>9.2899999999999991</v>
      </c>
      <c r="H139" s="40">
        <v>4.55</v>
      </c>
      <c r="I139" s="40">
        <v>12.62</v>
      </c>
      <c r="J139" s="40">
        <v>106.56</v>
      </c>
      <c r="K139" s="41">
        <v>1006.23</v>
      </c>
      <c r="L139" s="40">
        <v>51.72</v>
      </c>
    </row>
    <row r="140" spans="1:12" ht="15" x14ac:dyDescent="0.25">
      <c r="A140" s="23"/>
      <c r="B140" s="15"/>
      <c r="C140" s="11"/>
      <c r="D140" s="6"/>
      <c r="E140" s="42" t="s">
        <v>77</v>
      </c>
      <c r="F140" s="43">
        <v>160</v>
      </c>
      <c r="G140" s="43">
        <v>3.65</v>
      </c>
      <c r="H140" s="43">
        <v>4.13</v>
      </c>
      <c r="I140" s="43">
        <v>25.5</v>
      </c>
      <c r="J140" s="43">
        <v>120.67</v>
      </c>
      <c r="K140" s="44">
        <v>908.1</v>
      </c>
      <c r="L140" s="43">
        <v>7.66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0.04</v>
      </c>
      <c r="H141" s="43"/>
      <c r="I141" s="43">
        <v>10.1</v>
      </c>
      <c r="J141" s="43">
        <v>41.26</v>
      </c>
      <c r="K141" s="44">
        <v>300.74</v>
      </c>
      <c r="L141" s="43">
        <v>3.9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40</v>
      </c>
      <c r="G142" s="43">
        <v>3.12</v>
      </c>
      <c r="H142" s="43">
        <v>7.8</v>
      </c>
      <c r="I142" s="43">
        <v>19.57</v>
      </c>
      <c r="J142" s="43">
        <v>161.30000000000001</v>
      </c>
      <c r="K142" s="44">
        <v>600.37</v>
      </c>
      <c r="L142" s="43">
        <v>13.36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15</v>
      </c>
      <c r="G144" s="43">
        <v>1.46</v>
      </c>
      <c r="H144" s="43">
        <v>0.26</v>
      </c>
      <c r="I144" s="43">
        <v>7.28</v>
      </c>
      <c r="J144" s="43">
        <v>37.4</v>
      </c>
      <c r="K144" s="44">
        <v>600.39</v>
      </c>
      <c r="L144" s="43">
        <v>1.76</v>
      </c>
    </row>
    <row r="145" spans="1:12" ht="15" x14ac:dyDescent="0.25">
      <c r="A145" s="23"/>
      <c r="B145" s="15"/>
      <c r="C145" s="11"/>
      <c r="D145" s="6"/>
      <c r="E145" s="42" t="s">
        <v>69</v>
      </c>
      <c r="F145" s="43">
        <v>60</v>
      </c>
      <c r="G145" s="43">
        <v>1.67</v>
      </c>
      <c r="H145" s="43">
        <v>3.01</v>
      </c>
      <c r="I145" s="43">
        <v>8.68</v>
      </c>
      <c r="J145" s="43">
        <v>120.31</v>
      </c>
      <c r="K145" s="44">
        <v>848.22</v>
      </c>
      <c r="L145" s="43">
        <v>10.6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8">SUM(G139:G145)</f>
        <v>19.229999999999997</v>
      </c>
      <c r="H146" s="19">
        <f t="shared" si="68"/>
        <v>19.75</v>
      </c>
      <c r="I146" s="19">
        <f t="shared" si="68"/>
        <v>83.75</v>
      </c>
      <c r="J146" s="19">
        <f t="shared" si="68"/>
        <v>587.5</v>
      </c>
      <c r="K146" s="25"/>
      <c r="L146" s="19">
        <f t="shared" ref="L146" si="69">SUM(L139:L145)</f>
        <v>88.999999999999986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595</v>
      </c>
      <c r="G157" s="32">
        <f t="shared" ref="G157" si="72">G146+G156</f>
        <v>19.229999999999997</v>
      </c>
      <c r="H157" s="32">
        <f t="shared" ref="H157" si="73">H146+H156</f>
        <v>19.75</v>
      </c>
      <c r="I157" s="32">
        <f t="shared" ref="I157" si="74">I146+I156</f>
        <v>83.75</v>
      </c>
      <c r="J157" s="32">
        <f t="shared" ref="J157:L157" si="75">J146+J156</f>
        <v>587.5</v>
      </c>
      <c r="K157" s="32"/>
      <c r="L157" s="32">
        <f t="shared" si="75"/>
        <v>88.999999999999986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f>100+30</f>
        <v>130</v>
      </c>
      <c r="G158" s="40">
        <v>16.07</v>
      </c>
      <c r="H158" s="40">
        <v>16.559999999999999</v>
      </c>
      <c r="I158" s="40">
        <v>27.03</v>
      </c>
      <c r="J158" s="40">
        <v>290.61</v>
      </c>
      <c r="K158" s="41">
        <v>465.11</v>
      </c>
      <c r="L158" s="40">
        <v>66.260000000000005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1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/>
      <c r="H160" s="43"/>
      <c r="I160" s="43">
        <v>9.98</v>
      </c>
      <c r="J160" s="43">
        <v>39.9</v>
      </c>
      <c r="K160" s="44">
        <v>300.70999999999998</v>
      </c>
      <c r="L160" s="43">
        <v>2.1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2.58</v>
      </c>
      <c r="H161" s="43">
        <v>0.15</v>
      </c>
      <c r="I161" s="43">
        <v>16.2</v>
      </c>
      <c r="J161" s="43">
        <v>69.599999999999994</v>
      </c>
      <c r="K161" s="44">
        <v>600.28</v>
      </c>
      <c r="L161" s="43">
        <v>2.14</v>
      </c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140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896.02</v>
      </c>
      <c r="L162" s="43">
        <v>18.5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19.25</v>
      </c>
      <c r="H165" s="19">
        <f t="shared" si="76"/>
        <v>17.309999999999999</v>
      </c>
      <c r="I165" s="19">
        <f t="shared" si="76"/>
        <v>67.910000000000011</v>
      </c>
      <c r="J165" s="19">
        <f t="shared" si="76"/>
        <v>470.61</v>
      </c>
      <c r="K165" s="25"/>
      <c r="L165" s="19">
        <f t="shared" ref="L165" si="77">SUM(L158:L164)</f>
        <v>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0">G165+G175</f>
        <v>19.25</v>
      </c>
      <c r="H176" s="32">
        <f t="shared" ref="H176" si="81">H165+H175</f>
        <v>17.309999999999999</v>
      </c>
      <c r="I176" s="32">
        <f t="shared" ref="I176" si="82">I165+I175</f>
        <v>67.910000000000011</v>
      </c>
      <c r="J176" s="32">
        <f t="shared" ref="J176:L176" si="83">J165+J175</f>
        <v>470.61</v>
      </c>
      <c r="K176" s="32"/>
      <c r="L176" s="32">
        <f t="shared" si="83"/>
        <v>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3.9</v>
      </c>
      <c r="H177" s="40">
        <v>6.8</v>
      </c>
      <c r="I177" s="40">
        <v>24.65</v>
      </c>
      <c r="J177" s="40">
        <v>175.6</v>
      </c>
      <c r="K177" s="41">
        <v>220.18</v>
      </c>
      <c r="L177" s="40">
        <v>20.55</v>
      </c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40</v>
      </c>
      <c r="G178" s="43">
        <v>5.12</v>
      </c>
      <c r="H178" s="43">
        <v>2.6</v>
      </c>
      <c r="I178" s="43">
        <v>0.28000000000000003</v>
      </c>
      <c r="J178" s="43">
        <v>62.8</v>
      </c>
      <c r="K178" s="44">
        <v>220.78</v>
      </c>
      <c r="L178" s="43">
        <v>18.5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3.58</v>
      </c>
      <c r="H179" s="43">
        <v>3.48</v>
      </c>
      <c r="I179" s="43">
        <v>11.62</v>
      </c>
      <c r="J179" s="43">
        <v>105.46</v>
      </c>
      <c r="K179" s="44">
        <v>300.77999999999997</v>
      </c>
      <c r="L179" s="43">
        <v>17.600000000000001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2.58</v>
      </c>
      <c r="H180" s="43">
        <v>0.15</v>
      </c>
      <c r="I180" s="43">
        <v>16.2</v>
      </c>
      <c r="J180" s="43">
        <v>69.599999999999994</v>
      </c>
      <c r="K180" s="44">
        <v>600.28</v>
      </c>
      <c r="L180" s="43">
        <v>2.14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80</v>
      </c>
      <c r="G182" s="43">
        <v>4</v>
      </c>
      <c r="H182" s="43">
        <v>3</v>
      </c>
      <c r="I182" s="43">
        <v>31</v>
      </c>
      <c r="J182" s="43">
        <v>172.84</v>
      </c>
      <c r="K182" s="44">
        <v>1017</v>
      </c>
      <c r="L182" s="43">
        <v>30.21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19.18</v>
      </c>
      <c r="H184" s="19">
        <f t="shared" si="84"/>
        <v>16.03</v>
      </c>
      <c r="I184" s="19">
        <f t="shared" si="84"/>
        <v>83.75</v>
      </c>
      <c r="J184" s="19">
        <f t="shared" si="84"/>
        <v>586.29999999999995</v>
      </c>
      <c r="K184" s="25"/>
      <c r="L184" s="19">
        <f t="shared" ref="L184" si="85">SUM(L177:L183)</f>
        <v>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88">G184+G194</f>
        <v>19.18</v>
      </c>
      <c r="H195" s="32">
        <f t="shared" ref="H195" si="89">H184+H194</f>
        <v>16.03</v>
      </c>
      <c r="I195" s="32">
        <f t="shared" ref="I195" si="90">I184+I194</f>
        <v>83.75</v>
      </c>
      <c r="J195" s="32">
        <f t="shared" ref="J195:L195" si="91">J184+J194</f>
        <v>586.29999999999995</v>
      </c>
      <c r="K195" s="32"/>
      <c r="L195" s="32">
        <f t="shared" si="91"/>
        <v>89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18.634999999999998</v>
      </c>
      <c r="H196" s="34">
        <f t="shared" si="92"/>
        <v>18.509</v>
      </c>
      <c r="I196" s="34">
        <f t="shared" si="92"/>
        <v>76.448999999999984</v>
      </c>
      <c r="J196" s="34">
        <f t="shared" si="92"/>
        <v>544.56399999999996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2025-01-28T17:44:32Z</dcterms:modified>
</cp:coreProperties>
</file>